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相続税理士CAFE\"/>
    </mc:Choice>
  </mc:AlternateContent>
  <bookViews>
    <workbookView xWindow="0" yWindow="0" windowWidth="26055" windowHeight="11100"/>
  </bookViews>
  <sheets>
    <sheet name="贈与税早見表" sheetId="3" r:id="rId1"/>
    <sheet name="贈与税速算表" sheetId="4" r:id="rId2"/>
  </sheets>
  <calcPr calcId="171027"/>
</workbook>
</file>

<file path=xl/calcChain.xml><?xml version="1.0" encoding="utf-8"?>
<calcChain xmlns="http://schemas.openxmlformats.org/spreadsheetml/2006/main">
  <c r="B15" i="3" l="1"/>
  <c r="C15" i="3" s="1"/>
  <c r="B8" i="3"/>
  <c r="C8" i="3" s="1"/>
  <c r="B28" i="3"/>
  <c r="C28" i="3" s="1"/>
  <c r="B21" i="3"/>
  <c r="C21" i="3" s="1"/>
  <c r="C4" i="3"/>
  <c r="B30" i="3"/>
  <c r="D30" i="3" s="1"/>
  <c r="B29" i="3"/>
  <c r="D29" i="3" s="1"/>
  <c r="B27" i="3"/>
  <c r="D27" i="3" s="1"/>
  <c r="B26" i="3"/>
  <c r="D26" i="3" s="1"/>
  <c r="B25" i="3"/>
  <c r="D25" i="3" s="1"/>
  <c r="B24" i="3"/>
  <c r="D24" i="3" s="1"/>
  <c r="B23" i="3"/>
  <c r="F23" i="3" s="1"/>
  <c r="B22" i="3"/>
  <c r="D22" i="3" s="1"/>
  <c r="B20" i="3"/>
  <c r="F20" i="3" s="1"/>
  <c r="B19" i="3"/>
  <c r="D19" i="3" s="1"/>
  <c r="B18" i="3"/>
  <c r="F18" i="3" s="1"/>
  <c r="B17" i="3"/>
  <c r="D17" i="3" s="1"/>
  <c r="B16" i="3"/>
  <c r="F16" i="3" s="1"/>
  <c r="B14" i="3"/>
  <c r="D14" i="3" s="1"/>
  <c r="B13" i="3"/>
  <c r="F13" i="3" s="1"/>
  <c r="B12" i="3"/>
  <c r="D12" i="3" s="1"/>
  <c r="B11" i="3"/>
  <c r="F11" i="3" s="1"/>
  <c r="B10" i="3"/>
  <c r="D10" i="3" s="1"/>
  <c r="B9" i="3"/>
  <c r="F9" i="3" s="1"/>
  <c r="B7" i="3"/>
  <c r="D7" i="3" s="1"/>
  <c r="B6" i="3"/>
  <c r="F6" i="3" s="1"/>
  <c r="B5" i="3"/>
  <c r="C5" i="3" s="1"/>
  <c r="D11" i="3" l="1"/>
  <c r="D15" i="3"/>
  <c r="E15" i="3" s="1"/>
  <c r="F15" i="3"/>
  <c r="G15" i="3" s="1"/>
  <c r="D8" i="3"/>
  <c r="E8" i="3" s="1"/>
  <c r="F8" i="3"/>
  <c r="G8" i="3" s="1"/>
  <c r="D13" i="3"/>
  <c r="D28" i="3"/>
  <c r="E28" i="3" s="1"/>
  <c r="F28" i="3"/>
  <c r="G28" i="3" s="1"/>
  <c r="D9" i="3"/>
  <c r="D20" i="3"/>
  <c r="D21" i="3"/>
  <c r="E21" i="3" s="1"/>
  <c r="F21" i="3"/>
  <c r="G21" i="3" s="1"/>
  <c r="D23" i="3"/>
  <c r="D18" i="3"/>
  <c r="D16" i="3"/>
  <c r="D4" i="3"/>
  <c r="E4" i="3" s="1"/>
  <c r="F4" i="3"/>
  <c r="G4" i="3" s="1"/>
  <c r="C9" i="3"/>
  <c r="C11" i="3"/>
  <c r="C13" i="3"/>
  <c r="C16" i="3"/>
  <c r="G16" i="3" s="1"/>
  <c r="C18" i="3"/>
  <c r="G18" i="3" s="1"/>
  <c r="C20" i="3"/>
  <c r="G20" i="3" s="1"/>
  <c r="C23" i="3"/>
  <c r="G23" i="3" s="1"/>
  <c r="D6" i="3"/>
  <c r="C6" i="3"/>
  <c r="G6" i="3" s="1"/>
  <c r="F10" i="3"/>
  <c r="F12" i="3"/>
  <c r="F19" i="3"/>
  <c r="F22" i="3"/>
  <c r="F26" i="3"/>
  <c r="F30" i="3"/>
  <c r="F7" i="3"/>
  <c r="F14" i="3"/>
  <c r="F25" i="3"/>
  <c r="F29" i="3"/>
  <c r="C7" i="3"/>
  <c r="E7" i="3" s="1"/>
  <c r="C10" i="3"/>
  <c r="E10" i="3" s="1"/>
  <c r="C12" i="3"/>
  <c r="E12" i="3" s="1"/>
  <c r="C14" i="3"/>
  <c r="E14" i="3" s="1"/>
  <c r="C17" i="3"/>
  <c r="E17" i="3" s="1"/>
  <c r="C19" i="3"/>
  <c r="E19" i="3" s="1"/>
  <c r="C22" i="3"/>
  <c r="E22" i="3" s="1"/>
  <c r="C24" i="3"/>
  <c r="E24" i="3" s="1"/>
  <c r="C25" i="3"/>
  <c r="E25" i="3" s="1"/>
  <c r="C26" i="3"/>
  <c r="E26" i="3" s="1"/>
  <c r="C27" i="3"/>
  <c r="E27" i="3" s="1"/>
  <c r="C29" i="3"/>
  <c r="E29" i="3" s="1"/>
  <c r="C30" i="3"/>
  <c r="E30" i="3" s="1"/>
  <c r="F17" i="3"/>
  <c r="F24" i="3"/>
  <c r="F27" i="3"/>
  <c r="F5" i="3"/>
  <c r="G5" i="3" s="1"/>
  <c r="D5" i="3"/>
  <c r="E5" i="3" s="1"/>
  <c r="E11" i="3" l="1"/>
  <c r="E9" i="3"/>
  <c r="E13" i="3"/>
  <c r="E16" i="3"/>
  <c r="G14" i="3"/>
  <c r="G17" i="3"/>
  <c r="G11" i="3"/>
  <c r="G9" i="3"/>
  <c r="E20" i="3"/>
  <c r="E23" i="3"/>
  <c r="E18" i="3"/>
  <c r="G13" i="3"/>
  <c r="G24" i="3"/>
  <c r="G25" i="3"/>
  <c r="G30" i="3"/>
  <c r="E6" i="3"/>
  <c r="G12" i="3"/>
  <c r="G27" i="3"/>
  <c r="G29" i="3"/>
  <c r="G19" i="3"/>
  <c r="G26" i="3"/>
  <c r="G10" i="3"/>
  <c r="G7" i="3"/>
  <c r="G22" i="3"/>
</calcChain>
</file>

<file path=xl/sharedStrings.xml><?xml version="1.0" encoding="utf-8"?>
<sst xmlns="http://schemas.openxmlformats.org/spreadsheetml/2006/main" count="22" uniqueCount="17">
  <si>
    <t>年間の贈与額</t>
    <rPh sb="0" eb="2">
      <t>ネンカン</t>
    </rPh>
    <rPh sb="3" eb="5">
      <t>ゾウヨ</t>
    </rPh>
    <rPh sb="5" eb="6">
      <t>ガク</t>
    </rPh>
    <phoneticPr fontId="18"/>
  </si>
  <si>
    <t>改正前</t>
  </si>
  <si>
    <t>改正前</t>
    <rPh sb="0" eb="3">
      <t>カイセイマエ</t>
    </rPh>
    <phoneticPr fontId="18"/>
  </si>
  <si>
    <t>改正後（一般贈与）</t>
    <rPh sb="0" eb="3">
      <t>カイセイゴ</t>
    </rPh>
    <rPh sb="4" eb="6">
      <t>イッパン</t>
    </rPh>
    <rPh sb="6" eb="8">
      <t>ゾウヨ</t>
    </rPh>
    <phoneticPr fontId="18"/>
  </si>
  <si>
    <t>改正後（特例贈与）</t>
    <rPh sb="0" eb="3">
      <t>カイセイゴ</t>
    </rPh>
    <rPh sb="4" eb="6">
      <t>トクレイ</t>
    </rPh>
    <rPh sb="6" eb="8">
      <t>ゾウヨ</t>
    </rPh>
    <phoneticPr fontId="18"/>
  </si>
  <si>
    <t>贈与税（A）</t>
    <rPh sb="0" eb="3">
      <t>ゾウヨゼイ</t>
    </rPh>
    <phoneticPr fontId="18"/>
  </si>
  <si>
    <t>贈与税（B)</t>
    <rPh sb="0" eb="3">
      <t>ゾウヨゼイ</t>
    </rPh>
    <phoneticPr fontId="18"/>
  </si>
  <si>
    <t>増減額（B-A）</t>
    <rPh sb="0" eb="3">
      <t>ゾウゲンガク</t>
    </rPh>
    <phoneticPr fontId="18"/>
  </si>
  <si>
    <t>贈与税（C)</t>
    <rPh sb="0" eb="3">
      <t>ゾウヨゼイ</t>
    </rPh>
    <phoneticPr fontId="18"/>
  </si>
  <si>
    <t>増減額（C-A）</t>
    <rPh sb="0" eb="3">
      <t>ゾウゲンガク</t>
    </rPh>
    <phoneticPr fontId="18"/>
  </si>
  <si>
    <t>税率</t>
  </si>
  <si>
    <t>控除額</t>
  </si>
  <si>
    <t>改正後(一般税率)</t>
    <phoneticPr fontId="18"/>
  </si>
  <si>
    <t>改正後（特例税率）</t>
    <phoneticPr fontId="18"/>
  </si>
  <si>
    <t>単位：万円</t>
    <rPh sb="0" eb="2">
      <t>タンイ</t>
    </rPh>
    <rPh sb="3" eb="5">
      <t>マンエン</t>
    </rPh>
    <phoneticPr fontId="18"/>
  </si>
  <si>
    <t>基礎控除後の課税価格(超)</t>
    <rPh sb="11" eb="12">
      <t>チョウ</t>
    </rPh>
    <phoneticPr fontId="18"/>
  </si>
  <si>
    <t>基礎控除後の課税価格</t>
    <rPh sb="0" eb="2">
      <t>キソ</t>
    </rPh>
    <rPh sb="2" eb="4">
      <t>コウジョ</t>
    </rPh>
    <rPh sb="4" eb="5">
      <t>ゴ</t>
    </rPh>
    <rPh sb="6" eb="8">
      <t>カゼイ</t>
    </rPh>
    <rPh sb="8" eb="10">
      <t>カカク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</si>
</sst>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_ "/>
    <numFmt numFmtId="181" formatCode="#,##0_ 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0" xfId="0" applyBorder="1">
      <alignment vertical="center"/>
    </xf>
    <xf numFmtId="9" fontId="0" fillId="0" borderId="10" xfId="0" applyNumberFormat="1" applyBorder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181" fontId="0" fillId="0" borderId="10" xfId="0" applyNumberFormat="1" applyBorder="1">
      <alignment vertical="center"/>
    </xf>
    <xf numFmtId="180" fontId="0" fillId="0" borderId="10" xfId="0" applyNumberFormat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/>
  </sheetViews>
  <sheetFormatPr defaultRowHeight="13.5" x14ac:dyDescent="0.15"/>
  <cols>
    <col min="1" max="1" width="13" bestFit="1" customWidth="1"/>
    <col min="2" max="2" width="21.375" bestFit="1" customWidth="1"/>
    <col min="4" max="4" width="9.875" customWidth="1"/>
    <col min="5" max="5" width="12.75" bestFit="1" customWidth="1"/>
    <col min="7" max="7" width="12.75" bestFit="1" customWidth="1"/>
  </cols>
  <sheetData>
    <row r="1" spans="1:7" x14ac:dyDescent="0.15">
      <c r="G1" t="s">
        <v>14</v>
      </c>
    </row>
    <row r="2" spans="1:7" x14ac:dyDescent="0.15">
      <c r="A2" s="1"/>
      <c r="B2" s="1"/>
      <c r="C2" s="1" t="s">
        <v>2</v>
      </c>
      <c r="D2" s="1" t="s">
        <v>3</v>
      </c>
      <c r="E2" s="1"/>
      <c r="F2" s="1" t="s">
        <v>4</v>
      </c>
      <c r="G2" s="1"/>
    </row>
    <row r="3" spans="1:7" x14ac:dyDescent="0.15">
      <c r="A3" s="1" t="s">
        <v>0</v>
      </c>
      <c r="B3" s="1" t="s">
        <v>16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</row>
    <row r="4" spans="1:7" x14ac:dyDescent="0.15">
      <c r="A4" s="5">
        <v>100</v>
      </c>
      <c r="B4" s="5">
        <v>0</v>
      </c>
      <c r="C4" s="6">
        <f>$B4*VLOOKUP($B4,贈与税速算表!$A$4:$G$12,2,TRUE)-VLOOKUP($B4,贈与税速算表!$A$4:$G$12,3,TRUE)</f>
        <v>0</v>
      </c>
      <c r="D4" s="6">
        <f>$B4*VLOOKUP($B4,贈与税速算表!$A$4:$G$12,4,TRUE)-VLOOKUP($B4,贈与税速算表!$A$4:$G$12,5,TRUE)</f>
        <v>0</v>
      </c>
      <c r="E4" s="6">
        <f>D4-$C4</f>
        <v>0</v>
      </c>
      <c r="F4" s="6">
        <f>$B4*VLOOKUP($B4,贈与税速算表!$A$4:$G$12,6,TRUE)-VLOOKUP($B4,贈与税速算表!$A$4:$G$12,7,TRUE)</f>
        <v>0</v>
      </c>
      <c r="G4" s="6">
        <f>F4-$C4</f>
        <v>0</v>
      </c>
    </row>
    <row r="5" spans="1:7" x14ac:dyDescent="0.15">
      <c r="A5" s="5">
        <v>200</v>
      </c>
      <c r="B5" s="5">
        <f>$A5-110</f>
        <v>90</v>
      </c>
      <c r="C5" s="6">
        <f>$B5*VLOOKUP($B5,贈与税速算表!$A$4:$G$12,2,TRUE)-VLOOKUP($B5,贈与税速算表!$A$4:$G$12,3,TRUE)</f>
        <v>9</v>
      </c>
      <c r="D5" s="6">
        <f>$B5*VLOOKUP($B5,贈与税速算表!$A$4:$G$12,4,TRUE)-VLOOKUP($B5,贈与税速算表!$A$4:$G$12,5,TRUE)</f>
        <v>9</v>
      </c>
      <c r="E5" s="6">
        <f>D5-$C5</f>
        <v>0</v>
      </c>
      <c r="F5" s="6">
        <f>$B5*VLOOKUP($B5,贈与税速算表!$A$4:$G$12,6,TRUE)-VLOOKUP($B5,贈与税速算表!$A$4:$G$12,7,TRUE)</f>
        <v>9</v>
      </c>
      <c r="G5" s="6">
        <f>F5-$C5</f>
        <v>0</v>
      </c>
    </row>
    <row r="6" spans="1:7" x14ac:dyDescent="0.15">
      <c r="A6" s="5">
        <v>300</v>
      </c>
      <c r="B6" s="5">
        <f t="shared" ref="B6:B30" si="0">$A6-110</f>
        <v>190</v>
      </c>
      <c r="C6" s="6">
        <f>$B6*VLOOKUP($B6,贈与税速算表!$A$4:$G$12,2,TRUE)-VLOOKUP($B6,贈与税速算表!$A$4:$G$12,3,TRUE)</f>
        <v>19</v>
      </c>
      <c r="D6" s="6">
        <f>$B6*VLOOKUP($B6,贈与税速算表!$A$4:$G$12,4,TRUE)-VLOOKUP($B6,贈与税速算表!$A$4:$G$12,5,TRUE)</f>
        <v>19</v>
      </c>
      <c r="E6" s="6">
        <f t="shared" ref="E6:E30" si="1">D6-$C6</f>
        <v>0</v>
      </c>
      <c r="F6" s="6">
        <f>$B6*VLOOKUP($B6,贈与税速算表!$A$4:$G$12,6,TRUE)-VLOOKUP($B6,贈与税速算表!$A$4:$G$12,7,TRUE)</f>
        <v>19</v>
      </c>
      <c r="G6" s="6">
        <f t="shared" ref="G6:G30" si="2">F6-$C6</f>
        <v>0</v>
      </c>
    </row>
    <row r="7" spans="1:7" x14ac:dyDescent="0.15">
      <c r="A7" s="5">
        <v>400</v>
      </c>
      <c r="B7" s="5">
        <f t="shared" si="0"/>
        <v>290</v>
      </c>
      <c r="C7" s="6">
        <f>$B7*VLOOKUP($B7,贈与税速算表!$A$4:$G$12,2,TRUE)-VLOOKUP($B7,贈与税速算表!$A$4:$G$12,3,TRUE)</f>
        <v>33.5</v>
      </c>
      <c r="D7" s="6">
        <f>$B7*VLOOKUP($B7,贈与税速算表!$A$4:$G$12,4,TRUE)-VLOOKUP($B7,贈与税速算表!$A$4:$G$12,5,TRUE)</f>
        <v>33.5</v>
      </c>
      <c r="E7" s="6">
        <f t="shared" si="1"/>
        <v>0</v>
      </c>
      <c r="F7" s="6">
        <f>$B7*VLOOKUP($B7,贈与税速算表!$A$4:$G$12,6,TRUE)-VLOOKUP($B7,贈与税速算表!$A$4:$G$12,7,TRUE)</f>
        <v>33.5</v>
      </c>
      <c r="G7" s="6">
        <f t="shared" si="2"/>
        <v>0</v>
      </c>
    </row>
    <row r="8" spans="1:7" x14ac:dyDescent="0.15">
      <c r="A8" s="5">
        <v>410</v>
      </c>
      <c r="B8" s="5">
        <f t="shared" si="0"/>
        <v>300</v>
      </c>
      <c r="C8" s="6">
        <f>$B8*VLOOKUP($B8,贈与税速算表!$A$4:$G$12,2,TRUE)-VLOOKUP($B8,贈与税速算表!$A$4:$G$12,3,TRUE)</f>
        <v>35</v>
      </c>
      <c r="D8" s="6">
        <f>$B8*VLOOKUP($B8,贈与税速算表!$A$4:$G$12,4,TRUE)-VLOOKUP($B8,贈与税速算表!$A$4:$G$12,5,TRUE)</f>
        <v>35</v>
      </c>
      <c r="E8" s="6">
        <f t="shared" si="1"/>
        <v>0</v>
      </c>
      <c r="F8" s="6">
        <f>$B8*VLOOKUP($B8,贈与税速算表!$A$4:$G$12,6,TRUE)-VLOOKUP($B8,贈与税速算表!$A$4:$G$12,7,TRUE)</f>
        <v>35</v>
      </c>
      <c r="G8" s="6">
        <f t="shared" si="2"/>
        <v>0</v>
      </c>
    </row>
    <row r="9" spans="1:7" x14ac:dyDescent="0.15">
      <c r="A9" s="5">
        <v>500</v>
      </c>
      <c r="B9" s="5">
        <f t="shared" si="0"/>
        <v>390</v>
      </c>
      <c r="C9" s="6">
        <f>$B9*VLOOKUP($B9,贈与税速算表!$A$4:$G$12,2,TRUE)-VLOOKUP($B9,贈与税速算表!$A$4:$G$12,3,TRUE)</f>
        <v>53</v>
      </c>
      <c r="D9" s="6">
        <f>$B9*VLOOKUP($B9,贈与税速算表!$A$4:$G$12,4,TRUE)-VLOOKUP($B9,贈与税速算表!$A$4:$G$12,5,TRUE)</f>
        <v>53</v>
      </c>
      <c r="E9" s="6">
        <f t="shared" si="1"/>
        <v>0</v>
      </c>
      <c r="F9" s="6">
        <f>$B9*VLOOKUP($B9,贈与税速算表!$A$4:$G$12,6,TRUE)-VLOOKUP($B9,贈与税速算表!$A$4:$G$12,7,TRUE)</f>
        <v>48.5</v>
      </c>
      <c r="G9" s="6">
        <f t="shared" si="2"/>
        <v>-4.5</v>
      </c>
    </row>
    <row r="10" spans="1:7" x14ac:dyDescent="0.15">
      <c r="A10" s="5">
        <v>600</v>
      </c>
      <c r="B10" s="5">
        <f t="shared" si="0"/>
        <v>490</v>
      </c>
      <c r="C10" s="6">
        <f>$B10*VLOOKUP($B10,贈与税速算表!$A$4:$G$12,2,TRUE)-VLOOKUP($B10,贈与税速算表!$A$4:$G$12,3,TRUE)</f>
        <v>82</v>
      </c>
      <c r="D10" s="6">
        <f>$B10*VLOOKUP($B10,贈与税速算表!$A$4:$G$12,4,TRUE)-VLOOKUP($B10,贈与税速算表!$A$4:$G$12,5,TRUE)</f>
        <v>82</v>
      </c>
      <c r="E10" s="6">
        <f t="shared" si="1"/>
        <v>0</v>
      </c>
      <c r="F10" s="6">
        <f>$B10*VLOOKUP($B10,贈与税速算表!$A$4:$G$12,6,TRUE)-VLOOKUP($B10,贈与税速算表!$A$4:$G$12,7,TRUE)</f>
        <v>68</v>
      </c>
      <c r="G10" s="6">
        <f t="shared" si="2"/>
        <v>-14</v>
      </c>
    </row>
    <row r="11" spans="1:7" x14ac:dyDescent="0.15">
      <c r="A11" s="5">
        <v>700</v>
      </c>
      <c r="B11" s="5">
        <f t="shared" si="0"/>
        <v>590</v>
      </c>
      <c r="C11" s="6">
        <f>$B11*VLOOKUP($B11,贈与税速算表!$A$4:$G$12,2,TRUE)-VLOOKUP($B11,贈与税速算表!$A$4:$G$12,3,TRUE)</f>
        <v>112</v>
      </c>
      <c r="D11" s="6">
        <f>$B11*VLOOKUP($B11,贈与税速算表!$A$4:$G$12,4,TRUE)-VLOOKUP($B11,贈与税速算表!$A$4:$G$12,5,TRUE)</f>
        <v>112</v>
      </c>
      <c r="E11" s="6">
        <f t="shared" si="1"/>
        <v>0</v>
      </c>
      <c r="F11" s="6">
        <f>$B11*VLOOKUP($B11,贈与税速算表!$A$4:$G$12,6,TRUE)-VLOOKUP($B11,贈与税速算表!$A$4:$G$12,7,TRUE)</f>
        <v>88</v>
      </c>
      <c r="G11" s="6">
        <f t="shared" si="2"/>
        <v>-24</v>
      </c>
    </row>
    <row r="12" spans="1:7" x14ac:dyDescent="0.15">
      <c r="A12" s="5">
        <v>800</v>
      </c>
      <c r="B12" s="5">
        <f t="shared" si="0"/>
        <v>690</v>
      </c>
      <c r="C12" s="6">
        <f>$B12*VLOOKUP($B12,贈与税速算表!$A$4:$G$12,2,TRUE)-VLOOKUP($B12,贈与税速算表!$A$4:$G$12,3,TRUE)</f>
        <v>151</v>
      </c>
      <c r="D12" s="6">
        <f>$B12*VLOOKUP($B12,贈与税速算表!$A$4:$G$12,4,TRUE)-VLOOKUP($B12,贈与税速算表!$A$4:$G$12,5,TRUE)</f>
        <v>151</v>
      </c>
      <c r="E12" s="6">
        <f t="shared" si="1"/>
        <v>0</v>
      </c>
      <c r="F12" s="6">
        <f>$B12*VLOOKUP($B12,贈与税速算表!$A$4:$G$12,6,TRUE)-VLOOKUP($B12,贈与税速算表!$A$4:$G$12,7,TRUE)</f>
        <v>117</v>
      </c>
      <c r="G12" s="6">
        <f t="shared" si="2"/>
        <v>-34</v>
      </c>
    </row>
    <row r="13" spans="1:7" x14ac:dyDescent="0.15">
      <c r="A13" s="5">
        <v>900</v>
      </c>
      <c r="B13" s="5">
        <f t="shared" si="0"/>
        <v>790</v>
      </c>
      <c r="C13" s="6">
        <f>$B13*VLOOKUP($B13,贈与税速算表!$A$4:$G$12,2,TRUE)-VLOOKUP($B13,贈与税速算表!$A$4:$G$12,3,TRUE)</f>
        <v>191</v>
      </c>
      <c r="D13" s="6">
        <f>$B13*VLOOKUP($B13,贈与税速算表!$A$4:$G$12,4,TRUE)-VLOOKUP($B13,贈与税速算表!$A$4:$G$12,5,TRUE)</f>
        <v>191</v>
      </c>
      <c r="E13" s="6">
        <f t="shared" si="1"/>
        <v>0</v>
      </c>
      <c r="F13" s="6">
        <f>$B13*VLOOKUP($B13,贈与税速算表!$A$4:$G$12,6,TRUE)-VLOOKUP($B13,贈与税速算表!$A$4:$G$12,7,TRUE)</f>
        <v>147</v>
      </c>
      <c r="G13" s="6">
        <f t="shared" si="2"/>
        <v>-44</v>
      </c>
    </row>
    <row r="14" spans="1:7" x14ac:dyDescent="0.15">
      <c r="A14" s="5">
        <v>1000</v>
      </c>
      <c r="B14" s="5">
        <f t="shared" si="0"/>
        <v>890</v>
      </c>
      <c r="C14" s="6">
        <f>$B14*VLOOKUP($B14,贈与税速算表!$A$4:$G$12,2,TRUE)-VLOOKUP($B14,贈与税速算表!$A$4:$G$12,3,TRUE)</f>
        <v>231</v>
      </c>
      <c r="D14" s="6">
        <f>$B14*VLOOKUP($B14,贈与税速算表!$A$4:$G$12,4,TRUE)-VLOOKUP($B14,贈与税速算表!$A$4:$G$12,5,TRUE)</f>
        <v>231</v>
      </c>
      <c r="E14" s="6">
        <f t="shared" si="1"/>
        <v>0</v>
      </c>
      <c r="F14" s="6">
        <f>$B14*VLOOKUP($B14,贈与税速算表!$A$4:$G$12,6,TRUE)-VLOOKUP($B14,贈与税速算表!$A$4:$G$12,7,TRUE)</f>
        <v>177</v>
      </c>
      <c r="G14" s="6">
        <f t="shared" si="2"/>
        <v>-54</v>
      </c>
    </row>
    <row r="15" spans="1:7" x14ac:dyDescent="0.15">
      <c r="A15" s="5">
        <v>1110</v>
      </c>
      <c r="B15" s="5">
        <f t="shared" si="0"/>
        <v>1000</v>
      </c>
      <c r="C15" s="6">
        <f>$B15*VLOOKUP($B15,贈与税速算表!$A$4:$G$12,2,TRUE)-VLOOKUP($B15,贈与税速算表!$A$4:$G$12,3,TRUE)</f>
        <v>275</v>
      </c>
      <c r="D15" s="6">
        <f>$B15*VLOOKUP($B15,贈与税速算表!$A$4:$G$12,4,TRUE)-VLOOKUP($B15,贈与税速算表!$A$4:$G$12,5,TRUE)</f>
        <v>275</v>
      </c>
      <c r="E15" s="6">
        <f t="shared" si="1"/>
        <v>0</v>
      </c>
      <c r="F15" s="6">
        <f>$B15*VLOOKUP($B15,贈与税速算表!$A$4:$G$12,6,TRUE)-VLOOKUP($B15,贈与税速算表!$A$4:$G$12,7,TRUE)</f>
        <v>210</v>
      </c>
      <c r="G15" s="6">
        <f t="shared" si="2"/>
        <v>-65</v>
      </c>
    </row>
    <row r="16" spans="1:7" x14ac:dyDescent="0.15">
      <c r="A16" s="5">
        <v>1500</v>
      </c>
      <c r="B16" s="5">
        <f t="shared" si="0"/>
        <v>1390</v>
      </c>
      <c r="C16" s="6">
        <f>$B16*VLOOKUP($B16,贈与税速算表!$A$4:$G$12,2,TRUE)-VLOOKUP($B16,贈与税速算表!$A$4:$G$12,3,TRUE)</f>
        <v>470</v>
      </c>
      <c r="D16" s="6">
        <f>$B16*VLOOKUP($B16,贈与税速算表!$A$4:$G$12,4,TRUE)-VLOOKUP($B16,贈与税速算表!$A$4:$G$12,5,TRUE)</f>
        <v>450.5</v>
      </c>
      <c r="E16" s="6">
        <f t="shared" si="1"/>
        <v>-19.5</v>
      </c>
      <c r="F16" s="6">
        <f>$B16*VLOOKUP($B16,贈与税速算表!$A$4:$G$12,6,TRUE)-VLOOKUP($B16,贈与税速算表!$A$4:$G$12,7,TRUE)</f>
        <v>366</v>
      </c>
      <c r="G16" s="6">
        <f t="shared" si="2"/>
        <v>-104</v>
      </c>
    </row>
    <row r="17" spans="1:7" x14ac:dyDescent="0.15">
      <c r="A17" s="5">
        <v>2000</v>
      </c>
      <c r="B17" s="5">
        <f t="shared" si="0"/>
        <v>1890</v>
      </c>
      <c r="C17" s="6">
        <f>$B17*VLOOKUP($B17,贈与税速算表!$A$4:$G$12,2,TRUE)-VLOOKUP($B17,贈与税速算表!$A$4:$G$12,3,TRUE)</f>
        <v>720</v>
      </c>
      <c r="D17" s="6">
        <f>$B17*VLOOKUP($B17,贈与税速算表!$A$4:$G$12,4,TRUE)-VLOOKUP($B17,贈与税速算表!$A$4:$G$12,5,TRUE)</f>
        <v>695</v>
      </c>
      <c r="E17" s="6">
        <f t="shared" si="1"/>
        <v>-25</v>
      </c>
      <c r="F17" s="6">
        <f>$B17*VLOOKUP($B17,贈与税速算表!$A$4:$G$12,6,TRUE)-VLOOKUP($B17,贈与税速算表!$A$4:$G$12,7,TRUE)</f>
        <v>585.5</v>
      </c>
      <c r="G17" s="6">
        <f t="shared" si="2"/>
        <v>-134.5</v>
      </c>
    </row>
    <row r="18" spans="1:7" x14ac:dyDescent="0.15">
      <c r="A18" s="5">
        <v>2500</v>
      </c>
      <c r="B18" s="5">
        <f t="shared" si="0"/>
        <v>2390</v>
      </c>
      <c r="C18" s="6">
        <f>$B18*VLOOKUP($B18,贈与税速算表!$A$4:$G$12,2,TRUE)-VLOOKUP($B18,贈与税速算表!$A$4:$G$12,3,TRUE)</f>
        <v>970</v>
      </c>
      <c r="D18" s="6">
        <f>$B18*VLOOKUP($B18,贈与税速算表!$A$4:$G$12,4,TRUE)-VLOOKUP($B18,贈与税速算表!$A$4:$G$12,5,TRUE)</f>
        <v>945</v>
      </c>
      <c r="E18" s="6">
        <f t="shared" si="1"/>
        <v>-25</v>
      </c>
      <c r="F18" s="6">
        <f>$B18*VLOOKUP($B18,贈与税速算表!$A$4:$G$12,6,TRUE)-VLOOKUP($B18,贈与税速算表!$A$4:$G$12,7,TRUE)</f>
        <v>810.5</v>
      </c>
      <c r="G18" s="6">
        <f t="shared" si="2"/>
        <v>-159.5</v>
      </c>
    </row>
    <row r="19" spans="1:7" x14ac:dyDescent="0.15">
      <c r="A19" s="5">
        <v>3000</v>
      </c>
      <c r="B19" s="5">
        <f t="shared" si="0"/>
        <v>2890</v>
      </c>
      <c r="C19" s="6">
        <f>$B19*VLOOKUP($B19,贈与税速算表!$A$4:$G$12,2,TRUE)-VLOOKUP($B19,贈与税速算表!$A$4:$G$12,3,TRUE)</f>
        <v>1220</v>
      </c>
      <c r="D19" s="6">
        <f>$B19*VLOOKUP($B19,贈与税速算表!$A$4:$G$12,4,TRUE)-VLOOKUP($B19,贈与税速算表!$A$4:$G$12,5,TRUE)</f>
        <v>1195</v>
      </c>
      <c r="E19" s="6">
        <f t="shared" si="1"/>
        <v>-25</v>
      </c>
      <c r="F19" s="6">
        <f>$B19*VLOOKUP($B19,贈与税速算表!$A$4:$G$12,6,TRUE)-VLOOKUP($B19,贈与税速算表!$A$4:$G$12,7,TRUE)</f>
        <v>1035.5</v>
      </c>
      <c r="G19" s="6">
        <f t="shared" si="2"/>
        <v>-184.5</v>
      </c>
    </row>
    <row r="20" spans="1:7" x14ac:dyDescent="0.15">
      <c r="A20" s="5">
        <v>3500</v>
      </c>
      <c r="B20" s="5">
        <f t="shared" si="0"/>
        <v>3390</v>
      </c>
      <c r="C20" s="6">
        <f>$B20*VLOOKUP($B20,贈与税速算表!$A$4:$G$12,2,TRUE)-VLOOKUP($B20,贈与税速算表!$A$4:$G$12,3,TRUE)</f>
        <v>1470</v>
      </c>
      <c r="D20" s="6">
        <f>$B20*VLOOKUP($B20,贈与税速算表!$A$4:$G$12,4,TRUE)-VLOOKUP($B20,贈与税速算表!$A$4:$G$12,5,TRUE)</f>
        <v>1464.5000000000002</v>
      </c>
      <c r="E20" s="6">
        <f t="shared" si="1"/>
        <v>-5.4999999999997726</v>
      </c>
      <c r="F20" s="6">
        <f>$B20*VLOOKUP($B20,贈与税速算表!$A$4:$G$12,6,TRUE)-VLOOKUP($B20,贈与税速算表!$A$4:$G$12,7,TRUE)</f>
        <v>1280</v>
      </c>
      <c r="G20" s="6">
        <f t="shared" si="2"/>
        <v>-190</v>
      </c>
    </row>
    <row r="21" spans="1:7" x14ac:dyDescent="0.15">
      <c r="A21" s="5">
        <v>3610</v>
      </c>
      <c r="B21" s="5">
        <f t="shared" si="0"/>
        <v>3500</v>
      </c>
      <c r="C21" s="6">
        <f>$B21*VLOOKUP($B21,贈与税速算表!$A$4:$G$12,2,TRUE)-VLOOKUP($B21,贈与税速算表!$A$4:$G$12,3,TRUE)</f>
        <v>1525</v>
      </c>
      <c r="D21" s="6">
        <f>$B21*VLOOKUP($B21,贈与税速算表!$A$4:$G$12,4,TRUE)-VLOOKUP($B21,贈与税速算表!$A$4:$G$12,5,TRUE)</f>
        <v>1525.0000000000002</v>
      </c>
      <c r="E21" s="6">
        <f t="shared" si="1"/>
        <v>0</v>
      </c>
      <c r="F21" s="6">
        <f>$B21*VLOOKUP($B21,贈与税速算表!$A$4:$G$12,6,TRUE)-VLOOKUP($B21,贈与税速算表!$A$4:$G$12,7,TRUE)</f>
        <v>1335</v>
      </c>
      <c r="G21" s="6">
        <f t="shared" si="2"/>
        <v>-190</v>
      </c>
    </row>
    <row r="22" spans="1:7" x14ac:dyDescent="0.15">
      <c r="A22" s="5">
        <v>4000</v>
      </c>
      <c r="B22" s="5">
        <f t="shared" si="0"/>
        <v>3890</v>
      </c>
      <c r="C22" s="6">
        <f>$B22*VLOOKUP($B22,贈与税速算表!$A$4:$G$12,2,TRUE)-VLOOKUP($B22,贈与税速算表!$A$4:$G$12,3,TRUE)</f>
        <v>1720</v>
      </c>
      <c r="D22" s="6">
        <f>$B22*VLOOKUP($B22,贈与税速算表!$A$4:$G$12,4,TRUE)-VLOOKUP($B22,贈与税速算表!$A$4:$G$12,5,TRUE)</f>
        <v>1739.5</v>
      </c>
      <c r="E22" s="6">
        <f t="shared" si="1"/>
        <v>19.5</v>
      </c>
      <c r="F22" s="6">
        <f>$B22*VLOOKUP($B22,贈与税速算表!$A$4:$G$12,6,TRUE)-VLOOKUP($B22,贈与税速算表!$A$4:$G$12,7,TRUE)</f>
        <v>1530</v>
      </c>
      <c r="G22" s="6">
        <f t="shared" si="2"/>
        <v>-190</v>
      </c>
    </row>
    <row r="23" spans="1:7" x14ac:dyDescent="0.15">
      <c r="A23" s="5">
        <v>4500</v>
      </c>
      <c r="B23" s="5">
        <f t="shared" si="0"/>
        <v>4390</v>
      </c>
      <c r="C23" s="6">
        <f>$B23*VLOOKUP($B23,贈与税速算表!$A$4:$G$12,2,TRUE)-VLOOKUP($B23,贈与税速算表!$A$4:$G$12,3,TRUE)</f>
        <v>1970</v>
      </c>
      <c r="D23" s="6">
        <f>$B23*VLOOKUP($B23,贈与税速算表!$A$4:$G$12,4,TRUE)-VLOOKUP($B23,贈与税速算表!$A$4:$G$12,5,TRUE)</f>
        <v>2014.5</v>
      </c>
      <c r="E23" s="6">
        <f t="shared" si="1"/>
        <v>44.5</v>
      </c>
      <c r="F23" s="6">
        <f>$B23*VLOOKUP($B23,贈与税速算表!$A$4:$G$12,6,TRUE)-VLOOKUP($B23,贈与税速算表!$A$4:$G$12,7,TRUE)</f>
        <v>1780</v>
      </c>
      <c r="G23" s="6">
        <f t="shared" si="2"/>
        <v>-190</v>
      </c>
    </row>
    <row r="24" spans="1:7" x14ac:dyDescent="0.15">
      <c r="A24" s="5">
        <v>5000</v>
      </c>
      <c r="B24" s="5">
        <f t="shared" si="0"/>
        <v>4890</v>
      </c>
      <c r="C24" s="6">
        <f>$B24*VLOOKUP($B24,贈与税速算表!$A$4:$G$12,2,TRUE)-VLOOKUP($B24,贈与税速算表!$A$4:$G$12,3,TRUE)</f>
        <v>2220</v>
      </c>
      <c r="D24" s="6">
        <f>$B24*VLOOKUP($B24,贈与税速算表!$A$4:$G$12,4,TRUE)-VLOOKUP($B24,贈与税速算表!$A$4:$G$12,5,TRUE)</f>
        <v>2289.5</v>
      </c>
      <c r="E24" s="6">
        <f t="shared" si="1"/>
        <v>69.5</v>
      </c>
      <c r="F24" s="6">
        <f>$B24*VLOOKUP($B24,贈与税速算表!$A$4:$G$12,6,TRUE)-VLOOKUP($B24,贈与税速算表!$A$4:$G$12,7,TRUE)</f>
        <v>2049.5</v>
      </c>
      <c r="G24" s="6">
        <f t="shared" si="2"/>
        <v>-170.5</v>
      </c>
    </row>
    <row r="25" spans="1:7" x14ac:dyDescent="0.15">
      <c r="A25" s="5">
        <v>6000</v>
      </c>
      <c r="B25" s="5">
        <f t="shared" si="0"/>
        <v>5890</v>
      </c>
      <c r="C25" s="6">
        <f>$B25*VLOOKUP($B25,贈与税速算表!$A$4:$G$12,2,TRUE)-VLOOKUP($B25,贈与税速算表!$A$4:$G$12,3,TRUE)</f>
        <v>2720</v>
      </c>
      <c r="D25" s="6">
        <f>$B25*VLOOKUP($B25,贈与税速算表!$A$4:$G$12,4,TRUE)-VLOOKUP($B25,贈与税速算表!$A$4:$G$12,5,TRUE)</f>
        <v>2839.5000000000005</v>
      </c>
      <c r="E25" s="6">
        <f t="shared" si="1"/>
        <v>119.50000000000045</v>
      </c>
      <c r="F25" s="6">
        <f>$B25*VLOOKUP($B25,贈与税速算表!$A$4:$G$12,6,TRUE)-VLOOKUP($B25,贈与税速算表!$A$4:$G$12,7,TRUE)</f>
        <v>2599.5000000000005</v>
      </c>
      <c r="G25" s="6">
        <f t="shared" si="2"/>
        <v>-120.49999999999955</v>
      </c>
    </row>
    <row r="26" spans="1:7" x14ac:dyDescent="0.15">
      <c r="A26" s="5">
        <v>7000</v>
      </c>
      <c r="B26" s="5">
        <f t="shared" si="0"/>
        <v>6890</v>
      </c>
      <c r="C26" s="6">
        <f>$B26*VLOOKUP($B26,贈与税速算表!$A$4:$G$12,2,TRUE)-VLOOKUP($B26,贈与税速算表!$A$4:$G$12,3,TRUE)</f>
        <v>3220</v>
      </c>
      <c r="D26" s="6">
        <f>$B26*VLOOKUP($B26,贈与税速算表!$A$4:$G$12,4,TRUE)-VLOOKUP($B26,贈与税速算表!$A$4:$G$12,5,TRUE)</f>
        <v>3389.5000000000005</v>
      </c>
      <c r="E26" s="6">
        <f t="shared" si="1"/>
        <v>169.50000000000045</v>
      </c>
      <c r="F26" s="6">
        <f>$B26*VLOOKUP($B26,贈与税速算表!$A$4:$G$12,6,TRUE)-VLOOKUP($B26,贈与税速算表!$A$4:$G$12,7,TRUE)</f>
        <v>3149.5000000000005</v>
      </c>
      <c r="G26" s="6">
        <f t="shared" si="2"/>
        <v>-70.499999999999545</v>
      </c>
    </row>
    <row r="27" spans="1:7" x14ac:dyDescent="0.15">
      <c r="A27" s="5">
        <v>8000</v>
      </c>
      <c r="B27" s="5">
        <f t="shared" si="0"/>
        <v>7890</v>
      </c>
      <c r="C27" s="6">
        <f>$B27*VLOOKUP($B27,贈与税速算表!$A$4:$G$12,2,TRUE)-VLOOKUP($B27,贈与税速算表!$A$4:$G$12,3,TRUE)</f>
        <v>3720</v>
      </c>
      <c r="D27" s="6">
        <f>$B27*VLOOKUP($B27,贈与税速算表!$A$4:$G$12,4,TRUE)-VLOOKUP($B27,贈与税速算表!$A$4:$G$12,5,TRUE)</f>
        <v>3939.5</v>
      </c>
      <c r="E27" s="6">
        <f t="shared" si="1"/>
        <v>219.5</v>
      </c>
      <c r="F27" s="6">
        <f>$B27*VLOOKUP($B27,贈与税速算表!$A$4:$G$12,6,TRUE)-VLOOKUP($B27,贈与税速算表!$A$4:$G$12,7,TRUE)</f>
        <v>3699.5</v>
      </c>
      <c r="G27" s="6">
        <f t="shared" si="2"/>
        <v>-20.5</v>
      </c>
    </row>
    <row r="28" spans="1:7" x14ac:dyDescent="0.15">
      <c r="A28" s="5">
        <v>8410</v>
      </c>
      <c r="B28" s="5">
        <f t="shared" si="0"/>
        <v>8300</v>
      </c>
      <c r="C28" s="6">
        <f>$B28*VLOOKUP($B28,贈与税速算表!$A$4:$G$12,2,TRUE)-VLOOKUP($B28,贈与税速算表!$A$4:$G$12,3,TRUE)</f>
        <v>3925</v>
      </c>
      <c r="D28" s="6">
        <f>$B28*VLOOKUP($B28,贈与税速算表!$A$4:$G$12,4,TRUE)-VLOOKUP($B28,贈与税速算表!$A$4:$G$12,5,TRUE)</f>
        <v>4165</v>
      </c>
      <c r="E28" s="6">
        <f t="shared" si="1"/>
        <v>240</v>
      </c>
      <c r="F28" s="6">
        <f>$B28*VLOOKUP($B28,贈与税速算表!$A$4:$G$12,6,TRUE)-VLOOKUP($B28,贈与税速算表!$A$4:$G$12,7,TRUE)</f>
        <v>3925</v>
      </c>
      <c r="G28" s="6">
        <f t="shared" si="2"/>
        <v>0</v>
      </c>
    </row>
    <row r="29" spans="1:7" x14ac:dyDescent="0.15">
      <c r="A29" s="5">
        <v>9000</v>
      </c>
      <c r="B29" s="5">
        <f t="shared" si="0"/>
        <v>8890</v>
      </c>
      <c r="C29" s="6">
        <f>$B29*VLOOKUP($B29,贈与税速算表!$A$4:$G$12,2,TRUE)-VLOOKUP($B29,贈与税速算表!$A$4:$G$12,3,TRUE)</f>
        <v>4220</v>
      </c>
      <c r="D29" s="6">
        <f>$B29*VLOOKUP($B29,贈与税速算表!$A$4:$G$12,4,TRUE)-VLOOKUP($B29,贈与税速算表!$A$4:$G$12,5,TRUE)</f>
        <v>4489.5</v>
      </c>
      <c r="E29" s="6">
        <f t="shared" si="1"/>
        <v>269.5</v>
      </c>
      <c r="F29" s="6">
        <f>$B29*VLOOKUP($B29,贈与税速算表!$A$4:$G$12,6,TRUE)-VLOOKUP($B29,贈与税速算表!$A$4:$G$12,7,TRUE)</f>
        <v>4249.5</v>
      </c>
      <c r="G29" s="6">
        <f t="shared" si="2"/>
        <v>29.5</v>
      </c>
    </row>
    <row r="30" spans="1:7" x14ac:dyDescent="0.15">
      <c r="A30" s="5">
        <v>10000</v>
      </c>
      <c r="B30" s="5">
        <f t="shared" si="0"/>
        <v>9890</v>
      </c>
      <c r="C30" s="6">
        <f>$B30*VLOOKUP($B30,贈与税速算表!$A$4:$G$12,2,TRUE)-VLOOKUP($B30,贈与税速算表!$A$4:$G$12,3,TRUE)</f>
        <v>4720</v>
      </c>
      <c r="D30" s="6">
        <f>$B30*VLOOKUP($B30,贈与税速算表!$A$4:$G$12,4,TRUE)-VLOOKUP($B30,贈与税速算表!$A$4:$G$12,5,TRUE)</f>
        <v>5039.5</v>
      </c>
      <c r="E30" s="6">
        <f t="shared" si="1"/>
        <v>319.5</v>
      </c>
      <c r="F30" s="6">
        <f>$B30*VLOOKUP($B30,贈与税速算表!$A$4:$G$12,6,TRUE)-VLOOKUP($B30,贈与税速算表!$A$4:$G$12,7,TRUE)</f>
        <v>4799.5</v>
      </c>
      <c r="G30" s="6">
        <f t="shared" si="2"/>
        <v>79.5</v>
      </c>
    </row>
    <row r="31" spans="1:7" x14ac:dyDescent="0.15">
      <c r="A31" s="4"/>
      <c r="B31" s="4"/>
      <c r="C31" s="3"/>
      <c r="D31" s="3"/>
      <c r="E31" s="3"/>
      <c r="F31" s="3"/>
      <c r="G31" s="3"/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RowHeight="13.5" x14ac:dyDescent="0.15"/>
  <cols>
    <col min="1" max="1" width="24.875" bestFit="1" customWidth="1"/>
  </cols>
  <sheetData>
    <row r="1" spans="1:7" x14ac:dyDescent="0.15">
      <c r="G1" t="s">
        <v>14</v>
      </c>
    </row>
    <row r="2" spans="1:7" x14ac:dyDescent="0.15">
      <c r="A2" s="1"/>
      <c r="B2" s="1" t="s">
        <v>1</v>
      </c>
      <c r="C2" s="1"/>
      <c r="D2" s="1" t="s">
        <v>12</v>
      </c>
      <c r="E2" s="1"/>
      <c r="F2" s="1" t="s">
        <v>13</v>
      </c>
      <c r="G2" s="1"/>
    </row>
    <row r="3" spans="1:7" x14ac:dyDescent="0.15">
      <c r="A3" s="1" t="s">
        <v>15</v>
      </c>
      <c r="B3" s="1" t="s">
        <v>10</v>
      </c>
      <c r="C3" s="1" t="s">
        <v>11</v>
      </c>
      <c r="D3" s="1" t="s">
        <v>10</v>
      </c>
      <c r="E3" s="1" t="s">
        <v>11</v>
      </c>
      <c r="F3" s="1" t="s">
        <v>10</v>
      </c>
      <c r="G3" s="1" t="s">
        <v>11</v>
      </c>
    </row>
    <row r="4" spans="1:7" x14ac:dyDescent="0.15">
      <c r="A4" s="1">
        <v>0</v>
      </c>
      <c r="B4" s="2">
        <v>0.1</v>
      </c>
      <c r="C4" s="1">
        <v>0</v>
      </c>
      <c r="D4" s="2">
        <v>0.1</v>
      </c>
      <c r="E4" s="1">
        <v>0</v>
      </c>
      <c r="F4" s="2">
        <v>0.1</v>
      </c>
      <c r="G4" s="1">
        <v>0</v>
      </c>
    </row>
    <row r="5" spans="1:7" x14ac:dyDescent="0.15">
      <c r="A5" s="1">
        <v>200</v>
      </c>
      <c r="B5" s="2">
        <v>0.15</v>
      </c>
      <c r="C5" s="1">
        <v>10</v>
      </c>
      <c r="D5" s="2">
        <v>0.15</v>
      </c>
      <c r="E5" s="1">
        <v>10</v>
      </c>
      <c r="F5" s="2">
        <v>0.15</v>
      </c>
      <c r="G5" s="1">
        <v>10</v>
      </c>
    </row>
    <row r="6" spans="1:7" x14ac:dyDescent="0.15">
      <c r="A6" s="1">
        <v>300</v>
      </c>
      <c r="B6" s="2">
        <v>0.2</v>
      </c>
      <c r="C6" s="1">
        <v>25</v>
      </c>
      <c r="D6" s="2">
        <v>0.2</v>
      </c>
      <c r="E6" s="1">
        <v>25</v>
      </c>
      <c r="F6" s="2">
        <v>0.15</v>
      </c>
      <c r="G6" s="1">
        <v>10</v>
      </c>
    </row>
    <row r="7" spans="1:7" x14ac:dyDescent="0.15">
      <c r="A7" s="1">
        <v>400</v>
      </c>
      <c r="B7" s="2">
        <v>0.3</v>
      </c>
      <c r="C7" s="1">
        <v>65</v>
      </c>
      <c r="D7" s="2">
        <v>0.3</v>
      </c>
      <c r="E7" s="1">
        <v>65</v>
      </c>
      <c r="F7" s="2">
        <v>0.2</v>
      </c>
      <c r="G7" s="1">
        <v>30</v>
      </c>
    </row>
    <row r="8" spans="1:7" x14ac:dyDescent="0.15">
      <c r="A8" s="1">
        <v>600</v>
      </c>
      <c r="B8" s="2">
        <v>0.4</v>
      </c>
      <c r="C8" s="1">
        <v>125</v>
      </c>
      <c r="D8" s="2">
        <v>0.4</v>
      </c>
      <c r="E8" s="1">
        <v>125</v>
      </c>
      <c r="F8" s="2">
        <v>0.3</v>
      </c>
      <c r="G8" s="1">
        <v>90</v>
      </c>
    </row>
    <row r="9" spans="1:7" x14ac:dyDescent="0.15">
      <c r="A9" s="1">
        <v>1000</v>
      </c>
      <c r="B9" s="2">
        <v>0.5</v>
      </c>
      <c r="C9" s="1">
        <v>225</v>
      </c>
      <c r="D9" s="2">
        <v>0.45</v>
      </c>
      <c r="E9" s="1">
        <v>175</v>
      </c>
      <c r="F9" s="2">
        <v>0.4</v>
      </c>
      <c r="G9" s="1">
        <v>190</v>
      </c>
    </row>
    <row r="10" spans="1:7" x14ac:dyDescent="0.15">
      <c r="A10" s="1">
        <v>1500</v>
      </c>
      <c r="B10" s="2">
        <v>0.5</v>
      </c>
      <c r="C10" s="1">
        <v>225</v>
      </c>
      <c r="D10" s="2">
        <v>0.5</v>
      </c>
      <c r="E10" s="1">
        <v>250</v>
      </c>
      <c r="F10" s="2">
        <v>0.45</v>
      </c>
      <c r="G10" s="1">
        <v>265</v>
      </c>
    </row>
    <row r="11" spans="1:7" x14ac:dyDescent="0.15">
      <c r="A11" s="1">
        <v>3000</v>
      </c>
      <c r="B11" s="2">
        <v>0.5</v>
      </c>
      <c r="C11" s="1">
        <v>225</v>
      </c>
      <c r="D11" s="2">
        <v>0.55000000000000004</v>
      </c>
      <c r="E11" s="1">
        <v>400</v>
      </c>
      <c r="F11" s="2">
        <v>0.5</v>
      </c>
      <c r="G11" s="1">
        <v>415</v>
      </c>
    </row>
    <row r="12" spans="1:7" x14ac:dyDescent="0.15">
      <c r="A12" s="1">
        <v>4500</v>
      </c>
      <c r="B12" s="2">
        <v>0.5</v>
      </c>
      <c r="C12" s="1">
        <v>225</v>
      </c>
      <c r="D12" s="2">
        <v>0.55000000000000004</v>
      </c>
      <c r="E12" s="1">
        <v>400</v>
      </c>
      <c r="F12" s="2">
        <v>0.55000000000000004</v>
      </c>
      <c r="G12" s="1">
        <v>640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贈与税早見表</vt:lpstr>
      <vt:lpstr>贈与税速算表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khearts</dc:creator>
  <cp:lastModifiedBy>khearts</cp:lastModifiedBy>
  <dcterms:created xsi:type="dcterms:W3CDTF">2016-02-17T06:06:11Z</dcterms:created>
  <dcterms:modified xsi:type="dcterms:W3CDTF">2016-02-25T08:20:01Z</dcterms:modified>
</cp:coreProperties>
</file>